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" windowWidth="9420" windowHeight="5010"/>
  </bookViews>
  <sheets>
    <sheet name="Bai tap" sheetId="1" r:id="rId1"/>
    <sheet name="Bai giai" sheetId="2" r:id="rId2"/>
  </sheets>
  <calcPr calcId="125725"/>
</workbook>
</file>

<file path=xl/calcChain.xml><?xml version="1.0" encoding="utf-8"?>
<calcChain xmlns="http://schemas.openxmlformats.org/spreadsheetml/2006/main">
  <c r="C3" i="2"/>
  <c r="D3"/>
  <c r="F3"/>
  <c r="G3"/>
  <c r="H3"/>
  <c r="C4"/>
  <c r="D4"/>
  <c r="F4"/>
  <c r="G4"/>
  <c r="C24" s="1"/>
  <c r="C5"/>
  <c r="D5"/>
  <c r="F5"/>
  <c r="G5" s="1"/>
  <c r="H5" s="1"/>
  <c r="C6"/>
  <c r="D6"/>
  <c r="F6"/>
  <c r="G6" s="1"/>
  <c r="C7"/>
  <c r="D7"/>
  <c r="F7"/>
  <c r="G7"/>
  <c r="H7"/>
  <c r="C8"/>
  <c r="D8"/>
  <c r="F8"/>
  <c r="G8"/>
  <c r="H8" s="1"/>
  <c r="C9"/>
  <c r="D9"/>
  <c r="F9"/>
  <c r="G9" s="1"/>
  <c r="H9" s="1"/>
  <c r="D23"/>
  <c r="F23"/>
  <c r="G23"/>
  <c r="D24"/>
  <c r="H6" l="1"/>
  <c r="C23"/>
  <c r="H4"/>
</calcChain>
</file>

<file path=xl/sharedStrings.xml><?xml version="1.0" encoding="utf-8"?>
<sst xmlns="http://schemas.openxmlformats.org/spreadsheetml/2006/main" count="109" uniqueCount="53">
  <si>
    <t>B¸o C¸o T×nh H×nh Doanh Thu C¸c CLB Trong N¨m 1998</t>
  </si>
  <si>
    <t>STT</t>
  </si>
  <si>
    <t>M· CLB</t>
  </si>
  <si>
    <t>Tªn CLB</t>
  </si>
  <si>
    <t>Tªn N­íc</t>
  </si>
  <si>
    <t>SL C§V</t>
  </si>
  <si>
    <t>Gi¸ vÐ</t>
  </si>
  <si>
    <t>Doanh thu</t>
  </si>
  <si>
    <t>L·i-Lç</t>
  </si>
  <si>
    <t>IAC1</t>
  </si>
  <si>
    <t>EMU2</t>
  </si>
  <si>
    <t>FPS2</t>
  </si>
  <si>
    <t>SBA1</t>
  </si>
  <si>
    <t>SRE1</t>
  </si>
  <si>
    <t>GBM2</t>
  </si>
  <si>
    <t>PBI2</t>
  </si>
  <si>
    <t>M·</t>
  </si>
  <si>
    <t>Tªn n­íc</t>
  </si>
  <si>
    <t>B¶ng m· n­íc</t>
  </si>
  <si>
    <t>I</t>
  </si>
  <si>
    <t>G</t>
  </si>
  <si>
    <t>S</t>
  </si>
  <si>
    <t>P</t>
  </si>
  <si>
    <t>F</t>
  </si>
  <si>
    <t>E</t>
  </si>
  <si>
    <t>ý</t>
  </si>
  <si>
    <t>§øc</t>
  </si>
  <si>
    <t>T©y B Nha</t>
  </si>
  <si>
    <t>Bå § Nha</t>
  </si>
  <si>
    <t>Ph¸p</t>
  </si>
  <si>
    <t>Anh</t>
  </si>
  <si>
    <t>M· c©u l¹c bé</t>
  </si>
  <si>
    <t>MU</t>
  </si>
  <si>
    <t>PS</t>
  </si>
  <si>
    <t>RE</t>
  </si>
  <si>
    <t>BI</t>
  </si>
  <si>
    <t>AC</t>
  </si>
  <si>
    <t>BA</t>
  </si>
  <si>
    <t>BM</t>
  </si>
  <si>
    <t>Manchaster</t>
  </si>
  <si>
    <t>Paris SG</t>
  </si>
  <si>
    <t>Real Madrit</t>
  </si>
  <si>
    <t>Benfica</t>
  </si>
  <si>
    <t>Ac Milan</t>
  </si>
  <si>
    <t>Barcelona</t>
  </si>
  <si>
    <t>B. Munich</t>
  </si>
  <si>
    <t>B¶ng thèng kª</t>
  </si>
  <si>
    <t>H¹ng</t>
  </si>
  <si>
    <t>Tæng sè ®éi</t>
  </si>
  <si>
    <t>Tæng D Thu</t>
  </si>
  <si>
    <t>H¹ng 1</t>
  </si>
  <si>
    <t>H¹ng 2</t>
  </si>
  <si>
    <t>(Bµi gi¶i ë Sheet2)</t>
  </si>
</sst>
</file>

<file path=xl/styles.xml><?xml version="1.0" encoding="utf-8"?>
<styleSheet xmlns="http://schemas.openxmlformats.org/spreadsheetml/2006/main">
  <numFmts count="2">
    <numFmt numFmtId="164" formatCode="##0\ [$USD]"/>
    <numFmt numFmtId="165" formatCode="##0.0\ [$USD]"/>
  </numFmts>
  <fonts count="3">
    <font>
      <sz val="10"/>
      <name val="Arial"/>
    </font>
    <font>
      <sz val="12"/>
      <name val=".VnTime"/>
      <family val="2"/>
    </font>
    <font>
      <b/>
      <sz val="12"/>
      <name val=".VnTime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164" fontId="1" fillId="0" borderId="1" xfId="0" applyNumberFormat="1" applyFont="1" applyBorder="1"/>
    <xf numFmtId="164" fontId="1" fillId="0" borderId="8" xfId="0" applyNumberFormat="1" applyFont="1" applyBorder="1"/>
    <xf numFmtId="0" fontId="1" fillId="2" borderId="1" xfId="0" applyFont="1" applyFill="1" applyBorder="1" applyAlignment="1">
      <alignment horizontal="center"/>
    </xf>
    <xf numFmtId="165" fontId="1" fillId="0" borderId="1" xfId="0" applyNumberFormat="1" applyFont="1" applyBorder="1"/>
    <xf numFmtId="165" fontId="1" fillId="0" borderId="8" xfId="0" applyNumberFormat="1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6"/>
  <sheetViews>
    <sheetView showGridLines="0" tabSelected="1" workbookViewId="0">
      <selection activeCell="F14" sqref="F14"/>
    </sheetView>
  </sheetViews>
  <sheetFormatPr defaultRowHeight="15"/>
  <cols>
    <col min="1" max="1" width="5.5703125" style="1" customWidth="1"/>
    <col min="2" max="2" width="8.85546875" style="1" bestFit="1" customWidth="1"/>
    <col min="3" max="3" width="13.5703125" style="1" customWidth="1"/>
    <col min="4" max="4" width="12.5703125" style="1" customWidth="1"/>
    <col min="5" max="5" width="9.140625" style="1"/>
    <col min="6" max="6" width="11.42578125" style="1" bestFit="1" customWidth="1"/>
    <col min="7" max="7" width="10.42578125" style="1" bestFit="1" customWidth="1"/>
    <col min="8" max="16384" width="9.140625" style="1"/>
  </cols>
  <sheetData>
    <row r="1" spans="1:8" ht="16.5" thickBot="1">
      <c r="A1" s="23" t="s">
        <v>0</v>
      </c>
      <c r="B1" s="23"/>
      <c r="C1" s="23"/>
      <c r="D1" s="23"/>
      <c r="E1" s="23"/>
      <c r="F1" s="23"/>
      <c r="G1" s="23"/>
      <c r="H1" s="23"/>
    </row>
    <row r="2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>
      <c r="A3" s="8">
        <v>1</v>
      </c>
      <c r="B3" s="4" t="s">
        <v>9</v>
      </c>
      <c r="C3" s="4"/>
      <c r="D3" s="4"/>
      <c r="E3" s="4">
        <v>80000</v>
      </c>
      <c r="F3" s="4"/>
      <c r="G3" s="4"/>
      <c r="H3" s="9"/>
    </row>
    <row r="4" spans="1:8">
      <c r="A4" s="8">
        <v>2</v>
      </c>
      <c r="B4" s="4" t="s">
        <v>10</v>
      </c>
      <c r="C4" s="4"/>
      <c r="D4" s="4"/>
      <c r="E4" s="4">
        <v>60000</v>
      </c>
      <c r="F4" s="4"/>
      <c r="G4" s="4"/>
      <c r="H4" s="9"/>
    </row>
    <row r="5" spans="1:8">
      <c r="A5" s="8">
        <v>3</v>
      </c>
      <c r="B5" s="4" t="s">
        <v>11</v>
      </c>
      <c r="C5" s="4"/>
      <c r="D5" s="4"/>
      <c r="E5" s="4">
        <v>50000</v>
      </c>
      <c r="F5" s="4"/>
      <c r="G5" s="4"/>
      <c r="H5" s="9"/>
    </row>
    <row r="6" spans="1:8">
      <c r="A6" s="8">
        <v>4</v>
      </c>
      <c r="B6" s="4" t="s">
        <v>12</v>
      </c>
      <c r="C6" s="4"/>
      <c r="D6" s="4"/>
      <c r="E6" s="4">
        <v>100000</v>
      </c>
      <c r="F6" s="4"/>
      <c r="G6" s="4"/>
      <c r="H6" s="9"/>
    </row>
    <row r="7" spans="1:8">
      <c r="A7" s="8">
        <v>5</v>
      </c>
      <c r="B7" s="4" t="s">
        <v>13</v>
      </c>
      <c r="C7" s="4"/>
      <c r="D7" s="4"/>
      <c r="E7" s="4">
        <v>80000</v>
      </c>
      <c r="F7" s="4"/>
      <c r="G7" s="4"/>
      <c r="H7" s="9"/>
    </row>
    <row r="8" spans="1:8">
      <c r="A8" s="8">
        <v>6</v>
      </c>
      <c r="B8" s="4" t="s">
        <v>14</v>
      </c>
      <c r="C8" s="4"/>
      <c r="D8" s="4"/>
      <c r="E8" s="4">
        <v>70000</v>
      </c>
      <c r="F8" s="4"/>
      <c r="G8" s="4"/>
      <c r="H8" s="9"/>
    </row>
    <row r="9" spans="1:8" ht="15.75" thickBot="1">
      <c r="A9" s="10">
        <v>7</v>
      </c>
      <c r="B9" s="11" t="s">
        <v>15</v>
      </c>
      <c r="C9" s="11"/>
      <c r="D9" s="11"/>
      <c r="E9" s="11">
        <v>40000</v>
      </c>
      <c r="F9" s="11"/>
      <c r="G9" s="11"/>
      <c r="H9" s="12"/>
    </row>
    <row r="11" spans="1:8">
      <c r="B11" s="1" t="s">
        <v>18</v>
      </c>
      <c r="E11" s="1" t="s">
        <v>31</v>
      </c>
    </row>
    <row r="12" spans="1:8">
      <c r="B12" s="3" t="s">
        <v>16</v>
      </c>
      <c r="C12" s="3" t="s">
        <v>17</v>
      </c>
      <c r="D12" s="2"/>
      <c r="E12" s="3" t="s">
        <v>16</v>
      </c>
      <c r="F12" s="3" t="s">
        <v>3</v>
      </c>
      <c r="G12" s="3" t="s">
        <v>6</v>
      </c>
    </row>
    <row r="13" spans="1:8">
      <c r="B13" s="3" t="s">
        <v>19</v>
      </c>
      <c r="C13" s="13" t="s">
        <v>25</v>
      </c>
      <c r="D13" s="2"/>
      <c r="E13" s="3" t="s">
        <v>32</v>
      </c>
      <c r="F13" s="13" t="s">
        <v>39</v>
      </c>
      <c r="G13" s="3">
        <v>10</v>
      </c>
    </row>
    <row r="14" spans="1:8">
      <c r="B14" s="3" t="s">
        <v>20</v>
      </c>
      <c r="C14" s="13" t="s">
        <v>26</v>
      </c>
      <c r="D14" s="2"/>
      <c r="E14" s="3" t="s">
        <v>33</v>
      </c>
      <c r="F14" s="13" t="s">
        <v>40</v>
      </c>
      <c r="G14" s="3">
        <v>12</v>
      </c>
    </row>
    <row r="15" spans="1:8">
      <c r="B15" s="3" t="s">
        <v>21</v>
      </c>
      <c r="C15" s="13" t="s">
        <v>27</v>
      </c>
      <c r="D15" s="2"/>
      <c r="E15" s="3" t="s">
        <v>34</v>
      </c>
      <c r="F15" s="13" t="s">
        <v>41</v>
      </c>
      <c r="G15" s="3">
        <v>10</v>
      </c>
    </row>
    <row r="16" spans="1:8">
      <c r="B16" s="3" t="s">
        <v>22</v>
      </c>
      <c r="C16" s="13" t="s">
        <v>28</v>
      </c>
      <c r="D16" s="2"/>
      <c r="E16" s="3" t="s">
        <v>35</v>
      </c>
      <c r="F16" s="13" t="s">
        <v>42</v>
      </c>
      <c r="G16" s="3">
        <v>7</v>
      </c>
    </row>
    <row r="17" spans="1:7">
      <c r="B17" s="3" t="s">
        <v>23</v>
      </c>
      <c r="C17" s="13" t="s">
        <v>29</v>
      </c>
      <c r="D17" s="2"/>
      <c r="E17" s="3" t="s">
        <v>36</v>
      </c>
      <c r="F17" s="13" t="s">
        <v>43</v>
      </c>
      <c r="G17" s="3">
        <v>12</v>
      </c>
    </row>
    <row r="18" spans="1:7">
      <c r="B18" s="3" t="s">
        <v>24</v>
      </c>
      <c r="C18" s="13" t="s">
        <v>30</v>
      </c>
      <c r="D18" s="2"/>
      <c r="E18" s="3" t="s">
        <v>37</v>
      </c>
      <c r="F18" s="13" t="s">
        <v>44</v>
      </c>
      <c r="G18" s="3">
        <v>10</v>
      </c>
    </row>
    <row r="19" spans="1:7">
      <c r="B19" s="2"/>
      <c r="C19" s="2"/>
      <c r="D19" s="2"/>
      <c r="E19" s="3" t="s">
        <v>38</v>
      </c>
      <c r="F19" s="13" t="s">
        <v>45</v>
      </c>
      <c r="G19" s="3">
        <v>10</v>
      </c>
    </row>
    <row r="21" spans="1:7">
      <c r="B21" s="1" t="s">
        <v>46</v>
      </c>
    </row>
    <row r="22" spans="1:7">
      <c r="B22" s="3" t="s">
        <v>47</v>
      </c>
      <c r="C22" s="3" t="s">
        <v>49</v>
      </c>
      <c r="D22" s="3" t="s">
        <v>48</v>
      </c>
    </row>
    <row r="23" spans="1:7">
      <c r="B23" s="3">
        <v>1</v>
      </c>
      <c r="C23" s="4"/>
      <c r="D23" s="4"/>
    </row>
    <row r="24" spans="1:7">
      <c r="B24" s="3">
        <v>2</v>
      </c>
      <c r="C24" s="4"/>
      <c r="D24" s="4"/>
    </row>
    <row r="26" spans="1:7">
      <c r="A26" s="1" t="s">
        <v>52</v>
      </c>
    </row>
  </sheetData>
  <mergeCells count="1">
    <mergeCell ref="A1:H1"/>
  </mergeCells>
  <dataValidations count="1">
    <dataValidation allowBlank="1" showInputMessage="1" showErrorMessage="1" promptTitle="Excel.webkynang.vn" prompt="Blog số 1 về Excel, luôn cập nhật nhiều kiến thức mới. Là địa chỉ uy tín của hàng chục nghìn độc giả yêu Excel cả nước" sqref="A1:XFD1048576"/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4"/>
  <sheetViews>
    <sheetView showGridLines="0" workbookViewId="0">
      <selection activeCell="E19" sqref="E19"/>
    </sheetView>
  </sheetViews>
  <sheetFormatPr defaultRowHeight="15"/>
  <cols>
    <col min="1" max="1" width="5.5703125" style="1" customWidth="1"/>
    <col min="2" max="2" width="8.85546875" style="1" customWidth="1"/>
    <col min="3" max="3" width="13.5703125" style="1" customWidth="1"/>
    <col min="4" max="4" width="12.5703125" style="1" customWidth="1"/>
    <col min="5" max="5" width="9.140625" style="1"/>
    <col min="6" max="6" width="11.42578125" style="1" customWidth="1"/>
    <col min="7" max="7" width="16.7109375" style="1" bestFit="1" customWidth="1"/>
    <col min="8" max="8" width="9.85546875" style="1" customWidth="1"/>
    <col min="9" max="16384" width="9.140625" style="1"/>
  </cols>
  <sheetData>
    <row r="1" spans="1:8" ht="16.5" thickBot="1">
      <c r="A1" s="23" t="s">
        <v>0</v>
      </c>
      <c r="B1" s="23"/>
      <c r="C1" s="23"/>
      <c r="D1" s="23"/>
      <c r="E1" s="23"/>
      <c r="F1" s="23"/>
      <c r="G1" s="23"/>
      <c r="H1" s="23"/>
    </row>
    <row r="2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>
      <c r="A3" s="8">
        <v>1</v>
      </c>
      <c r="B3" s="4" t="s">
        <v>9</v>
      </c>
      <c r="C3" s="4" t="str">
        <f>VLOOKUP(MID(B3,2,2),$E$12:$G$19,2,0)</f>
        <v>Ac Milan</v>
      </c>
      <c r="D3" s="4" t="str">
        <f>VLOOKUP(LEFT(B3,1),$B$13:$C$18,2,0)</f>
        <v>ý</v>
      </c>
      <c r="E3" s="4">
        <v>80000</v>
      </c>
      <c r="F3" s="21">
        <f>IF(RIGHT(B3,1)="1",VLOOKUP(MID(B3,2,2),$E$13:$G$19,3,0)*0.95,VLOOKUP(MID(B3,2,2),$E$13:$G$19,3,0)*1.05)</f>
        <v>11.399999999999999</v>
      </c>
      <c r="G3" s="18">
        <f>E3*F3</f>
        <v>911999.99999999988</v>
      </c>
      <c r="H3" s="14" t="str">
        <f>IF(OR(AND(RIGHT(B3,1)="1",G3&gt;900000),AND(RIGHT(B3,1)="2",G3&gt;600000)),"L·i","Lç")</f>
        <v>L·i</v>
      </c>
    </row>
    <row r="4" spans="1:8">
      <c r="A4" s="8">
        <v>2</v>
      </c>
      <c r="B4" s="4" t="s">
        <v>10</v>
      </c>
      <c r="C4" s="4" t="str">
        <f t="shared" ref="C4:C9" si="0">VLOOKUP(MID(B4,2,2),$E$12:$G$19,2,0)</f>
        <v>Manchaster</v>
      </c>
      <c r="D4" s="4" t="str">
        <f t="shared" ref="D4:D9" si="1">VLOOKUP(LEFT(B4,1),$B$13:$C$18,2,0)</f>
        <v>Anh</v>
      </c>
      <c r="E4" s="4">
        <v>60000</v>
      </c>
      <c r="F4" s="21">
        <f t="shared" ref="F4:F9" si="2">IF(RIGHT(B4,1)="1",VLOOKUP(MID(B4,2,2),$E$13:$G$19,3,0)*0.95,VLOOKUP(MID(B4,2,2),$E$13:$G$19,3,0)*1.05)</f>
        <v>10.5</v>
      </c>
      <c r="G4" s="18">
        <f t="shared" ref="G4:G9" si="3">E4*F4</f>
        <v>630000</v>
      </c>
      <c r="H4" s="14" t="str">
        <f t="shared" ref="H4:H9" si="4">IF(OR(AND(RIGHT(B4,1)="1",G4&gt;900000),AND(RIGHT(B4,1)="2",G4&gt;600000)),"L·i","Lç")</f>
        <v>L·i</v>
      </c>
    </row>
    <row r="5" spans="1:8">
      <c r="A5" s="8">
        <v>3</v>
      </c>
      <c r="B5" s="4" t="s">
        <v>11</v>
      </c>
      <c r="C5" s="4" t="str">
        <f t="shared" si="0"/>
        <v>Paris SG</v>
      </c>
      <c r="D5" s="4" t="str">
        <f t="shared" si="1"/>
        <v>Ph¸p</v>
      </c>
      <c r="E5" s="4">
        <v>50000</v>
      </c>
      <c r="F5" s="21">
        <f t="shared" si="2"/>
        <v>12.600000000000001</v>
      </c>
      <c r="G5" s="18">
        <f t="shared" si="3"/>
        <v>630000.00000000012</v>
      </c>
      <c r="H5" s="14" t="str">
        <f t="shared" si="4"/>
        <v>L·i</v>
      </c>
    </row>
    <row r="6" spans="1:8">
      <c r="A6" s="8">
        <v>4</v>
      </c>
      <c r="B6" s="4" t="s">
        <v>12</v>
      </c>
      <c r="C6" s="4" t="str">
        <f t="shared" si="0"/>
        <v>Barcelona</v>
      </c>
      <c r="D6" s="4" t="str">
        <f t="shared" si="1"/>
        <v>T©y B Nha</v>
      </c>
      <c r="E6" s="4">
        <v>100000</v>
      </c>
      <c r="F6" s="21">
        <f t="shared" si="2"/>
        <v>9.5</v>
      </c>
      <c r="G6" s="18">
        <f t="shared" si="3"/>
        <v>950000</v>
      </c>
      <c r="H6" s="14" t="str">
        <f t="shared" si="4"/>
        <v>L·i</v>
      </c>
    </row>
    <row r="7" spans="1:8">
      <c r="A7" s="8">
        <v>5</v>
      </c>
      <c r="B7" s="4" t="s">
        <v>13</v>
      </c>
      <c r="C7" s="4" t="str">
        <f t="shared" si="0"/>
        <v>Real Madrit</v>
      </c>
      <c r="D7" s="4" t="str">
        <f t="shared" si="1"/>
        <v>T©y B Nha</v>
      </c>
      <c r="E7" s="4">
        <v>80000</v>
      </c>
      <c r="F7" s="21">
        <f t="shared" si="2"/>
        <v>9.5</v>
      </c>
      <c r="G7" s="18">
        <f t="shared" si="3"/>
        <v>760000</v>
      </c>
      <c r="H7" s="14" t="str">
        <f t="shared" si="4"/>
        <v>Lç</v>
      </c>
    </row>
    <row r="8" spans="1:8">
      <c r="A8" s="8">
        <v>6</v>
      </c>
      <c r="B8" s="4" t="s">
        <v>14</v>
      </c>
      <c r="C8" s="4" t="str">
        <f t="shared" si="0"/>
        <v>B. Munich</v>
      </c>
      <c r="D8" s="4" t="str">
        <f t="shared" si="1"/>
        <v>§øc</v>
      </c>
      <c r="E8" s="4">
        <v>70000</v>
      </c>
      <c r="F8" s="21">
        <f t="shared" si="2"/>
        <v>10.5</v>
      </c>
      <c r="G8" s="18">
        <f t="shared" si="3"/>
        <v>735000</v>
      </c>
      <c r="H8" s="14" t="str">
        <f t="shared" si="4"/>
        <v>L·i</v>
      </c>
    </row>
    <row r="9" spans="1:8" ht="15.75" thickBot="1">
      <c r="A9" s="10">
        <v>7</v>
      </c>
      <c r="B9" s="11" t="s">
        <v>15</v>
      </c>
      <c r="C9" s="11" t="str">
        <f t="shared" si="0"/>
        <v>Benfica</v>
      </c>
      <c r="D9" s="11" t="str">
        <f t="shared" si="1"/>
        <v>Bå § Nha</v>
      </c>
      <c r="E9" s="11">
        <v>40000</v>
      </c>
      <c r="F9" s="22">
        <f t="shared" si="2"/>
        <v>7.3500000000000005</v>
      </c>
      <c r="G9" s="19">
        <f t="shared" si="3"/>
        <v>294000</v>
      </c>
      <c r="H9" s="15" t="str">
        <f t="shared" si="4"/>
        <v>Lç</v>
      </c>
    </row>
    <row r="11" spans="1:8">
      <c r="B11" s="1" t="s">
        <v>18</v>
      </c>
      <c r="E11" s="1" t="s">
        <v>31</v>
      </c>
    </row>
    <row r="12" spans="1:8">
      <c r="B12" s="20" t="s">
        <v>16</v>
      </c>
      <c r="C12" s="20" t="s">
        <v>17</v>
      </c>
      <c r="D12" s="2"/>
      <c r="E12" s="20" t="s">
        <v>16</v>
      </c>
      <c r="F12" s="20" t="s">
        <v>3</v>
      </c>
      <c r="G12" s="20" t="s">
        <v>6</v>
      </c>
    </row>
    <row r="13" spans="1:8">
      <c r="B13" s="3" t="s">
        <v>19</v>
      </c>
      <c r="C13" s="13" t="s">
        <v>25</v>
      </c>
      <c r="D13" s="2"/>
      <c r="E13" s="3" t="s">
        <v>32</v>
      </c>
      <c r="F13" s="13" t="s">
        <v>39</v>
      </c>
      <c r="G13" s="3">
        <v>10</v>
      </c>
    </row>
    <row r="14" spans="1:8">
      <c r="B14" s="3" t="s">
        <v>20</v>
      </c>
      <c r="C14" s="13" t="s">
        <v>26</v>
      </c>
      <c r="D14" s="2"/>
      <c r="E14" s="3" t="s">
        <v>33</v>
      </c>
      <c r="F14" s="13" t="s">
        <v>40</v>
      </c>
      <c r="G14" s="3">
        <v>12</v>
      </c>
    </row>
    <row r="15" spans="1:8">
      <c r="B15" s="3" t="s">
        <v>21</v>
      </c>
      <c r="C15" s="13" t="s">
        <v>27</v>
      </c>
      <c r="D15" s="2"/>
      <c r="E15" s="3" t="s">
        <v>34</v>
      </c>
      <c r="F15" s="13" t="s">
        <v>41</v>
      </c>
      <c r="G15" s="3">
        <v>10</v>
      </c>
    </row>
    <row r="16" spans="1:8">
      <c r="B16" s="3" t="s">
        <v>22</v>
      </c>
      <c r="C16" s="13" t="s">
        <v>28</v>
      </c>
      <c r="D16" s="2"/>
      <c r="E16" s="3" t="s">
        <v>35</v>
      </c>
      <c r="F16" s="13" t="s">
        <v>42</v>
      </c>
      <c r="G16" s="3">
        <v>7</v>
      </c>
    </row>
    <row r="17" spans="2:7">
      <c r="B17" s="3" t="s">
        <v>23</v>
      </c>
      <c r="C17" s="13" t="s">
        <v>29</v>
      </c>
      <c r="D17" s="2"/>
      <c r="E17" s="3" t="s">
        <v>36</v>
      </c>
      <c r="F17" s="13" t="s">
        <v>43</v>
      </c>
      <c r="G17" s="3">
        <v>12</v>
      </c>
    </row>
    <row r="18" spans="2:7">
      <c r="B18" s="3" t="s">
        <v>24</v>
      </c>
      <c r="C18" s="13" t="s">
        <v>30</v>
      </c>
      <c r="D18" s="2"/>
      <c r="E18" s="3" t="s">
        <v>37</v>
      </c>
      <c r="F18" s="13" t="s">
        <v>44</v>
      </c>
      <c r="G18" s="3">
        <v>10</v>
      </c>
    </row>
    <row r="19" spans="2:7">
      <c r="B19" s="2"/>
      <c r="C19" s="2"/>
      <c r="D19" s="2"/>
      <c r="E19" s="3" t="s">
        <v>38</v>
      </c>
      <c r="F19" s="13" t="s">
        <v>45</v>
      </c>
      <c r="G19" s="3">
        <v>10</v>
      </c>
    </row>
    <row r="21" spans="2:7">
      <c r="B21" s="1" t="s">
        <v>46</v>
      </c>
    </row>
    <row r="22" spans="2:7">
      <c r="B22" s="20" t="s">
        <v>47</v>
      </c>
      <c r="C22" s="20" t="s">
        <v>49</v>
      </c>
      <c r="D22" s="20" t="s">
        <v>48</v>
      </c>
      <c r="F22" s="16" t="s">
        <v>50</v>
      </c>
      <c r="G22" s="16" t="s">
        <v>51</v>
      </c>
    </row>
    <row r="23" spans="2:7">
      <c r="B23" s="3">
        <v>1</v>
      </c>
      <c r="C23" s="18">
        <f>DSUM(A2:H9,G2,F22:F23)</f>
        <v>2622000</v>
      </c>
      <c r="D23" s="3">
        <f>DCOUNTA(A2:H9,B2,F22:F23)</f>
        <v>3</v>
      </c>
      <c r="F23" s="17" t="b">
        <f>(RIGHT(B3,1)="1")</f>
        <v>1</v>
      </c>
      <c r="G23" s="17" t="b">
        <f>(RIGHT(B3,1)="2")</f>
        <v>0</v>
      </c>
    </row>
    <row r="24" spans="2:7">
      <c r="B24" s="3">
        <v>2</v>
      </c>
      <c r="C24" s="18">
        <f>DSUM(A2:H9,G2,G22:G23)</f>
        <v>2289000</v>
      </c>
      <c r="D24" s="3">
        <f>DCOUNTA(A2:H9,B2,G22:G23)</f>
        <v>4</v>
      </c>
    </row>
  </sheetData>
  <mergeCells count="1">
    <mergeCell ref="A1:H1"/>
  </mergeCells>
  <dataValidations count="1">
    <dataValidation allowBlank="1" showInputMessage="1" showErrorMessage="1" promptTitle="Excel.webkynang.vn" prompt="Blog số 1 về Excel, luôn cập nhật nhiều kiến thức mới. Là địa chỉ uy tín của hàng chục nghìn độc giả yêu Excel cả nước" sqref="A1:XFD1048576"/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Bai tap</vt:lpstr>
      <vt:lpstr>Bai giai</vt:lpstr>
    </vt:vector>
  </TitlesOfParts>
  <Company>SCC Technologies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Tuyen</dc:creator>
  <cp:lastModifiedBy>Hoang Anh</cp:lastModifiedBy>
  <dcterms:created xsi:type="dcterms:W3CDTF">1997-12-31T17:22:53Z</dcterms:created>
  <dcterms:modified xsi:type="dcterms:W3CDTF">2016-08-07T16:13:44Z</dcterms:modified>
</cp:coreProperties>
</file>